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tich.sharepoint.com/sites/O365Group_SG000575/Documenti condivisi/General/08_Conace_CDD_documenti/Nuovi moduli di pratica_ Colloquio prof/Pubblicati/"/>
    </mc:Choice>
  </mc:AlternateContent>
  <xr:revisionPtr revIDLastSave="83" documentId="13_ncr:1_{7C45223F-4A37-4075-AE93-210B79B9A704}" xr6:coauthVersionLast="47" xr6:coauthVersionMax="47" xr10:uidLastSave="{AAAAD746-C8A9-42B1-AFBB-F3FA6995D21C}"/>
  <workbookProtection workbookAlgorithmName="SHA-512" workbookHashValue="JrwnraF98MJQrAT8bBL2M+5r58gn0gCZnxlacIP8qBrNdPcPUHKRttLIPKcZVuKDPh09CNVti0yrZF5EHzwzNw==" workbookSaltValue="/QM2EUFtDabbyDHW3ZkwlA==" workbookSpinCount="100000" lockStructure="1"/>
  <bookViews>
    <workbookView xWindow="-120" yWindow="-120" windowWidth="29040" windowHeight="17520" firstSheet="1" activeTab="1" xr2:uid="{D5A69FC8-FC8E-4B9E-929A-E225001546C0}"/>
  </bookViews>
  <sheets>
    <sheet name="Parametri" sheetId="3" state="hidden" r:id="rId1"/>
    <sheet name="Generale" sheetId="1" r:id="rId2"/>
    <sheet name="PL1" sheetId="2" r:id="rId3"/>
    <sheet name="PL2a" sheetId="5" r:id="rId4"/>
    <sheet name="PL2b" sheetId="6" r:id="rId5"/>
    <sheet name="PL3" sheetId="7" r:id="rId6"/>
    <sheet name="PL4" sheetId="8" r:id="rId7"/>
    <sheet name="PL5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21" i="9"/>
  <c r="C18" i="1" s="1"/>
  <c r="B21" i="8"/>
  <c r="B21" i="7"/>
  <c r="C16" i="1" s="1"/>
  <c r="B21" i="6"/>
  <c r="C15" i="1" s="1"/>
  <c r="B21" i="5"/>
  <c r="B21" i="2"/>
  <c r="C13" i="1" s="1"/>
  <c r="B36" i="1" l="1"/>
  <c r="C20" i="1"/>
  <c r="C22" i="1" s="1"/>
  <c r="C17" i="1"/>
  <c r="C21" i="1" s="1"/>
</calcChain>
</file>

<file path=xl/sharedStrings.xml><?xml version="1.0" encoding="utf-8"?>
<sst xmlns="http://schemas.openxmlformats.org/spreadsheetml/2006/main" count="148" uniqueCount="85">
  <si>
    <t>Area didattica pratica professionale</t>
  </si>
  <si>
    <t>Nome, Cognome</t>
  </si>
  <si>
    <t>Corso</t>
  </si>
  <si>
    <t>Istituto di pratica</t>
  </si>
  <si>
    <t>Campo di applicazione</t>
  </si>
  <si>
    <t>Diagnostica  convenzionale</t>
  </si>
  <si>
    <t>Medicina nucleare</t>
  </si>
  <si>
    <t>Radioterapia</t>
  </si>
  <si>
    <t>Periodo</t>
  </si>
  <si>
    <t>dal</t>
  </si>
  <si>
    <t>al</t>
  </si>
  <si>
    <t>Assenze</t>
  </si>
  <si>
    <t>Processo</t>
  </si>
  <si>
    <t>1)    Gestione tecnica di esami e trattamenti</t>
  </si>
  <si>
    <t>2)    Prevenzione e gestione dei pericoli</t>
  </si>
  <si>
    <t>a)    radioprotezione</t>
  </si>
  <si>
    <t>b)    igiene e prevenzione</t>
  </si>
  <si>
    <t>3)   Interazione e gestione dei rapporti di collaborazione</t>
  </si>
  <si>
    <t>4)   Gestione delle risorse e dei processi</t>
  </si>
  <si>
    <t>5)   Gestione delle conoscenze e sviluppo della professione</t>
  </si>
  <si>
    <t>Raggiunto</t>
  </si>
  <si>
    <t>Non raggiunto</t>
  </si>
  <si>
    <r>
      <rPr>
        <b/>
        <sz val="11"/>
        <rFont val="Arial"/>
        <family val="2"/>
      </rPr>
      <t>Lo stage è superato se contemporaneamente:</t>
    </r>
  </si>
  <si>
    <t>N. competenze raggiunte</t>
  </si>
  <si>
    <t>Voto scolastico</t>
  </si>
  <si>
    <t xml:space="preserve">Valutazione finale                       </t>
  </si>
  <si>
    <t>Nota</t>
  </si>
  <si>
    <t>Data</t>
  </si>
  <si>
    <t>Studente / Studentessa</t>
  </si>
  <si>
    <t>Capo reparto</t>
  </si>
  <si>
    <t>Impressione generale:</t>
  </si>
  <si>
    <t>Scheda d’osservazione</t>
  </si>
  <si>
    <t>Processo di lavoro 1: Gestione tecnica di esami e trattamenti</t>
  </si>
  <si>
    <t>Garantisce l’uso professionale e il funzionamento delle attrezzature tecniche.
È garante della qualità tecnica.</t>
  </si>
  <si>
    <t>Competenza</t>
  </si>
  <si>
    <t>Motivazione</t>
  </si>
  <si>
    <t>Progetta il processo d’esame e trattamento in modo sistematico ed efficiente tenendo conto degli standard di esame e trattamento.
Se necessario è in grado di svilupparli ulteriormente.
Verifica la plausibilità dei risultati</t>
  </si>
  <si>
    <t>Prendere in considerazione le esigenze dei pazienti e degli accompagnatori
adeguando gli aspetti tecnici.
Valuta le situazioni e reagisce adeguatamente</t>
  </si>
  <si>
    <t>Totale competenze raggiunte in questo processo di lavoro</t>
  </si>
  <si>
    <t>Processo di lavoro 2a: Prevenzione e gestione delle situazioni di pericolo in
radioprotezione</t>
  </si>
  <si>
    <t>Interviene con conoscenze personali nell’ottimizzazione della qualità.
Si adopera per la corretta gestione dell’etica professionale e protezione dei dati e ne comprende l’importanza</t>
  </si>
  <si>
    <t>Processo di lavoro 2b: Prevenzione e gestione dei pericoli: igiene e prevenzione</t>
  </si>
  <si>
    <t>Protegge se stesso, i pazienti, le terze persone dalle infezioni rispettando le norme igieniche</t>
  </si>
  <si>
    <t>Utilizza i materiali e gli strumenti in modo appropriato ed agisce in conformità con le procedure di smaltimento</t>
  </si>
  <si>
    <t>Durante gli esami, i trattamenti e le terapie gestisce lo stress fisico e psichico, adotta delle misure idonee per la salvaguardia della propria salute e quella degli altri.</t>
  </si>
  <si>
    <t>Processo di lavoro 3: Interazione e gestione dei rapporti di collaborazione</t>
  </si>
  <si>
    <t>Promuovere una cooperazione basata su partnership nel team e con altri specialisti, ha consapevolezza di essere corresponsabile della cultura aziendale e operativa.</t>
  </si>
  <si>
    <t>Adotta una comunicazione e una relazione con il paziente, in modo appropriato al fine di raggiungere una buona collaborazione con il paziente e accompagnatori.</t>
  </si>
  <si>
    <t>Affronta situazioni conflittuali contribuendo attivamente a trovare una soluzione.</t>
  </si>
  <si>
    <t>Processo di lavoro 4: Gestione delle risorse e dei processi</t>
  </si>
  <si>
    <t>Progetta e coordina i processi di lavoro organizzativi e amministrativi. 
Garantisce il flusso di lavoro i dati e le informazioni interne ed esterne al reparto.</t>
  </si>
  <si>
    <t>Gestire le attrezzature medico-tecnico e le risorse materiali secondo principi economici ed ecologici.</t>
  </si>
  <si>
    <t>Ottimizza le proprie prestazioni in funzione della qualità ed è attento al buon funzionamento delle attrezzature.</t>
  </si>
  <si>
    <t>Processo di lavoro 5: Gestione delle conoscenze e sviluppo della professione</t>
  </si>
  <si>
    <t>Pianifica il suo lavoro cercando di strutturare le proprie attività, si aggiorna e valuta globalmente il proprio operato.</t>
  </si>
  <si>
    <t>Elabora le proprie conoscenze e ne valuta le possibilità di applicazione nella quotidianità professionale.</t>
  </si>
  <si>
    <t>È garante della qualità in conformità con i requisiti legali.
Si comporta in conformità con le normative in caso di incidenti e contaminazione.</t>
  </si>
  <si>
    <t>Garantisce la protezione contro le radiazioni ionizzanti e i campi elettromagnetici.
Si impegna ad adottare le misure appropriate per ridurre l’esposizione alle radiazioni.</t>
  </si>
  <si>
    <t>Rispetta le leggi e i regolamenti applicabili, nonché le norme di sicurezza specifiche per ogni dispositivo, esame e trattamento</t>
  </si>
  <si>
    <t>Almeno 2 competenze per ogni processo di lavoro sono state valutate “raggiunte”.</t>
  </si>
  <si>
    <t>In almeno due processi di lavoro sono state ottenute tutte e tre le competenze come “raggiunte”.</t>
  </si>
  <si>
    <t>In tutti gli altri casi, lo stage è da considerarsi non superato e la nota per la pagella scolastica non potrà superare il 3.5</t>
  </si>
  <si>
    <t>Eventuali misure di sostegno concordate con lo studente</t>
  </si>
  <si>
    <t>Non soddisfatto</t>
  </si>
  <si>
    <t>Soddisfatto</t>
  </si>
  <si>
    <t>Competenze raggiunte</t>
  </si>
  <si>
    <t>TRM1</t>
  </si>
  <si>
    <t>TRM2</t>
  </si>
  <si>
    <t>TRM3</t>
  </si>
  <si>
    <t>Clinica ARS Medica</t>
  </si>
  <si>
    <t>Centro di radiologia e senologia DR. Kampmann</t>
  </si>
  <si>
    <t>Clinica Luganese Moncucco</t>
  </si>
  <si>
    <t>Clinica Luganese Moncucco Radioterapia</t>
  </si>
  <si>
    <t>Clinica Santa Chiara Locarno</t>
  </si>
  <si>
    <t>Clinica Sant'Anna Sorengo</t>
  </si>
  <si>
    <t>Istituto Radiologia Bellinzona</t>
  </si>
  <si>
    <t>Osp. Regionale Beata Vergine Mendrisio</t>
  </si>
  <si>
    <t>Osp. Regionale Civico-Italiano</t>
  </si>
  <si>
    <t>Osp. Regionale Locarno</t>
  </si>
  <si>
    <t>Osp. Regionale OSG Diagnostica</t>
  </si>
  <si>
    <t>Osp. Regionale OSG Medicina nucleare</t>
  </si>
  <si>
    <t>Radioterapia IOSI</t>
  </si>
  <si>
    <t>Formatore pratico / Formatrice pratico/ DC</t>
  </si>
  <si>
    <t>Tecnico/a di Radiologia Medica SSS</t>
  </si>
  <si>
    <t>Valutazione sommativa Modulo pratico Pr 1, 2, 3 - RD - MN 2 - RT 3 - Pr Ultimo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</si>
</sst>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top" wrapText="1" indent="2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wrapText="1"/>
    </xf>
    <xf numFmtId="0" fontId="4" fillId="0" borderId="7" xfId="0" applyFont="1" applyBorder="1"/>
    <xf numFmtId="0" fontId="5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top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 wrapText="1" inden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8713-C6C7-4775-9BE6-8BA967B2BEA4}">
  <dimension ref="A1:A28"/>
  <sheetViews>
    <sheetView zoomScale="235" zoomScaleNormal="235" workbookViewId="0">
      <selection activeCell="A15" sqref="A15:A27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5" spans="1:1" x14ac:dyDescent="0.25">
      <c r="A5" t="s">
        <v>5</v>
      </c>
    </row>
    <row r="6" spans="1:1" x14ac:dyDescent="0.25">
      <c r="A6" t="s">
        <v>7</v>
      </c>
    </row>
    <row r="7" spans="1:1" x14ac:dyDescent="0.25">
      <c r="A7" t="s">
        <v>6</v>
      </c>
    </row>
    <row r="9" spans="1:1" x14ac:dyDescent="0.25">
      <c r="A9" t="s">
        <v>64</v>
      </c>
    </row>
    <row r="10" spans="1:1" x14ac:dyDescent="0.25">
      <c r="A10" t="s">
        <v>63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6" spans="1:1" x14ac:dyDescent="0.25">
      <c r="A16" t="s">
        <v>70</v>
      </c>
    </row>
    <row r="17" spans="1:1" x14ac:dyDescent="0.25">
      <c r="A17" t="s">
        <v>69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</sheetData>
  <sortState xmlns:xlrd2="http://schemas.microsoft.com/office/spreadsheetml/2017/richdata2" ref="A16:A28">
    <sortCondition ref="A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8DB1-8473-41FF-BEBE-344322925BA8}">
  <dimension ref="A1:Q92"/>
  <sheetViews>
    <sheetView showGridLines="0" tabSelected="1" zoomScale="160" zoomScaleNormal="160" zoomScaleSheetLayoutView="130" workbookViewId="0">
      <selection activeCell="B5" sqref="B5:C5"/>
    </sheetView>
  </sheetViews>
  <sheetFormatPr defaultRowHeight="15" x14ac:dyDescent="0.25"/>
  <cols>
    <col min="1" max="1" width="38.85546875" customWidth="1"/>
    <col min="2" max="2" width="24.7109375" customWidth="1"/>
    <col min="3" max="3" width="22.7109375" customWidth="1"/>
    <col min="4" max="4" width="13" customWidth="1"/>
  </cols>
  <sheetData>
    <row r="1" spans="1:3" x14ac:dyDescent="0.25">
      <c r="A1" s="49" t="s">
        <v>84</v>
      </c>
      <c r="B1" s="49"/>
      <c r="C1" s="49"/>
    </row>
    <row r="2" spans="1:3" ht="15.75" x14ac:dyDescent="0.25">
      <c r="A2" s="40" t="s">
        <v>83</v>
      </c>
      <c r="B2" s="40"/>
      <c r="C2" s="40"/>
    </row>
    <row r="3" spans="1:3" ht="15.75" x14ac:dyDescent="0.25">
      <c r="A3" s="40" t="s">
        <v>0</v>
      </c>
      <c r="B3" s="40"/>
      <c r="C3" s="40"/>
    </row>
    <row r="4" spans="1:3" x14ac:dyDescent="0.25">
      <c r="A4" s="12" t="s">
        <v>1</v>
      </c>
      <c r="B4" s="43"/>
      <c r="C4" s="43"/>
    </row>
    <row r="5" spans="1:3" x14ac:dyDescent="0.25">
      <c r="A5" s="12" t="s">
        <v>2</v>
      </c>
      <c r="B5" s="43"/>
      <c r="C5" s="43"/>
    </row>
    <row r="6" spans="1:3" x14ac:dyDescent="0.25">
      <c r="A6" s="12" t="s">
        <v>3</v>
      </c>
      <c r="B6" s="43"/>
      <c r="C6" s="43"/>
    </row>
    <row r="7" spans="1:3" x14ac:dyDescent="0.25">
      <c r="A7" s="12" t="s">
        <v>4</v>
      </c>
      <c r="B7" s="24"/>
      <c r="C7" s="12"/>
    </row>
    <row r="8" spans="1:3" x14ac:dyDescent="0.25">
      <c r="A8" s="42" t="s">
        <v>8</v>
      </c>
      <c r="B8" s="13" t="s">
        <v>9</v>
      </c>
      <c r="C8" s="13" t="s">
        <v>10</v>
      </c>
    </row>
    <row r="9" spans="1:3" x14ac:dyDescent="0.25">
      <c r="A9" s="42"/>
      <c r="B9" s="24"/>
      <c r="C9" s="24"/>
    </row>
    <row r="10" spans="1:3" x14ac:dyDescent="0.25">
      <c r="A10" s="12" t="s">
        <v>11</v>
      </c>
      <c r="B10" s="39"/>
      <c r="C10" s="39"/>
    </row>
    <row r="12" spans="1:3" x14ac:dyDescent="0.25">
      <c r="A12" s="12" t="s">
        <v>12</v>
      </c>
      <c r="B12" s="12"/>
      <c r="C12" s="13" t="s">
        <v>34</v>
      </c>
    </row>
    <row r="13" spans="1:3" x14ac:dyDescent="0.25">
      <c r="A13" s="44" t="s">
        <v>13</v>
      </c>
      <c r="B13" s="45"/>
      <c r="C13" s="28" t="str">
        <f>IF('PL1'!$B$21&gt;=2,Parametri!$A$1,Parametri!$A$2)</f>
        <v>Non raggiunto</v>
      </c>
    </row>
    <row r="14" spans="1:3" x14ac:dyDescent="0.25">
      <c r="A14" s="42" t="s">
        <v>14</v>
      </c>
      <c r="B14" s="12" t="s">
        <v>15</v>
      </c>
      <c r="C14" s="13" t="str">
        <f>IF(PL2a!$B$21&gt;=2,Parametri!$A$1,Parametri!$A$2)</f>
        <v>Non raggiunto</v>
      </c>
    </row>
    <row r="15" spans="1:3" x14ac:dyDescent="0.25">
      <c r="A15" s="42"/>
      <c r="B15" s="12" t="s">
        <v>16</v>
      </c>
      <c r="C15" s="13" t="str">
        <f>IF(PL2b!B21&gt;=2,Parametri!$A$1,Parametri!$A$2)</f>
        <v>Non raggiunto</v>
      </c>
    </row>
    <row r="16" spans="1:3" x14ac:dyDescent="0.25">
      <c r="A16" s="44" t="s">
        <v>17</v>
      </c>
      <c r="B16" s="45"/>
      <c r="C16" s="13" t="str">
        <f>IF('PL3'!B21&gt;=2,Parametri!$A$1,Parametri!$A$2)</f>
        <v>Non raggiunto</v>
      </c>
    </row>
    <row r="17" spans="1:17" x14ac:dyDescent="0.25">
      <c r="A17" s="44" t="s">
        <v>18</v>
      </c>
      <c r="B17" s="45"/>
      <c r="C17" s="13" t="str">
        <f>IF('PL4'!B21&gt;=2,Parametri!$A$1,Parametri!$A$2)</f>
        <v>Non raggiunto</v>
      </c>
    </row>
    <row r="18" spans="1:17" x14ac:dyDescent="0.25">
      <c r="A18" s="12" t="s">
        <v>19</v>
      </c>
      <c r="B18" s="12"/>
      <c r="C18" s="13" t="str">
        <f>IF('PL5'!B21&gt;=2,Parametri!$A$1,Parametri!$A$2)</f>
        <v>Non raggiunto</v>
      </c>
    </row>
    <row r="19" spans="1:17" x14ac:dyDescent="0.25">
      <c r="C19" s="23"/>
    </row>
    <row r="20" spans="1:17" ht="15" customHeight="1" x14ac:dyDescent="0.25">
      <c r="A20" s="9" t="s">
        <v>22</v>
      </c>
      <c r="B20" s="9"/>
      <c r="C20" s="22">
        <f>SUM(IF('PL1'!$B$21=3,1,0),IF(PL2a!$B$21=3,1,0),IF(PL2b!$B$21=3,1,0),IF('PL3'!$B$21=3,1,0),IF('PL4'!$B$21=3,1,0),IF('PL5'!$B$21=3,1,0))</f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30" customHeight="1" x14ac:dyDescent="0.25">
      <c r="A21" s="38" t="s">
        <v>59</v>
      </c>
      <c r="B21" s="38"/>
      <c r="C21" s="20" t="str">
        <f>IF(COUNTIF(C13:C18,Parametri!$A$1)=6,Parametri!$A$9,Parametri!$A$10)</f>
        <v>Non soddisfatto</v>
      </c>
      <c r="D21" s="11"/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36.75" customHeight="1" x14ac:dyDescent="0.25">
      <c r="A22" s="38" t="s">
        <v>60</v>
      </c>
      <c r="B22" s="38"/>
      <c r="C22" s="20" t="str">
        <f>IF(C20&gt;=2,Parametri!$A$9,Parametri!$A$10)</f>
        <v>Non soddisfatto</v>
      </c>
      <c r="D22" s="21"/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30" customHeight="1" x14ac:dyDescent="0.25">
      <c r="A23" s="41" t="s">
        <v>61</v>
      </c>
      <c r="B23" s="41"/>
      <c r="C23" s="41"/>
      <c r="D23" s="10"/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5">
      <c r="A24" s="1"/>
      <c r="B24" s="15" t="s">
        <v>23</v>
      </c>
      <c r="C24" s="15" t="s">
        <v>24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/>
      <c r="B25" s="13">
        <v>10</v>
      </c>
      <c r="C25" s="14">
        <v>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3">
        <v>11</v>
      </c>
      <c r="C26" s="14">
        <v>2.5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3">
        <v>12</v>
      </c>
      <c r="C27" s="14">
        <v>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3">
        <v>13</v>
      </c>
      <c r="C28" s="14">
        <v>3.5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B29" s="13">
        <v>14</v>
      </c>
      <c r="C29" s="14">
        <v>4</v>
      </c>
    </row>
    <row r="30" spans="1:17" x14ac:dyDescent="0.25">
      <c r="B30" s="13">
        <v>15</v>
      </c>
      <c r="C30" s="14">
        <v>4.5</v>
      </c>
    </row>
    <row r="31" spans="1:17" x14ac:dyDescent="0.25">
      <c r="B31" s="13">
        <v>16</v>
      </c>
      <c r="C31" s="14">
        <v>5</v>
      </c>
    </row>
    <row r="32" spans="1:17" x14ac:dyDescent="0.25">
      <c r="B32" s="13">
        <v>17</v>
      </c>
      <c r="C32" s="14">
        <v>5.5</v>
      </c>
    </row>
    <row r="33" spans="1:3" x14ac:dyDescent="0.25">
      <c r="B33" s="13">
        <v>18</v>
      </c>
      <c r="C33" s="14">
        <v>6</v>
      </c>
    </row>
    <row r="35" spans="1:3" ht="23.25" x14ac:dyDescent="0.35">
      <c r="A35" s="16" t="s">
        <v>25</v>
      </c>
      <c r="B35" s="18" t="s">
        <v>65</v>
      </c>
      <c r="C35" s="19" t="s">
        <v>26</v>
      </c>
    </row>
    <row r="36" spans="1:3" x14ac:dyDescent="0.25">
      <c r="B36" s="18">
        <f>SUM('PL1'!$B$21,PL2a!$B$21,PL2b!$B$21,'PL3'!$B$21,'PL4'!$B$21,'PL5'!$B$21,)</f>
        <v>0</v>
      </c>
      <c r="C36" s="25"/>
    </row>
    <row r="37" spans="1:3" x14ac:dyDescent="0.25">
      <c r="A37" t="s">
        <v>27</v>
      </c>
    </row>
    <row r="38" spans="1:3" x14ac:dyDescent="0.25">
      <c r="A38" s="26"/>
    </row>
    <row r="40" spans="1:3" ht="30.75" thickBot="1" x14ac:dyDescent="0.3">
      <c r="A40" t="s">
        <v>28</v>
      </c>
      <c r="B40" s="2" t="s">
        <v>82</v>
      </c>
      <c r="C40" t="s">
        <v>29</v>
      </c>
    </row>
    <row r="41" spans="1:3" ht="55.5" customHeight="1" thickBot="1" x14ac:dyDescent="0.3">
      <c r="A41" s="17"/>
      <c r="B41" s="17"/>
      <c r="C41" s="17"/>
    </row>
    <row r="42" spans="1:3" ht="20.25" customHeight="1" x14ac:dyDescent="0.25"/>
    <row r="43" spans="1:3" ht="15.75" thickBot="1" x14ac:dyDescent="0.3">
      <c r="A43" t="s">
        <v>30</v>
      </c>
    </row>
    <row r="44" spans="1:3" x14ac:dyDescent="0.25">
      <c r="A44" s="29"/>
      <c r="B44" s="30"/>
      <c r="C44" s="31"/>
    </row>
    <row r="45" spans="1:3" x14ac:dyDescent="0.25">
      <c r="A45" s="32"/>
      <c r="B45" s="33"/>
      <c r="C45" s="34"/>
    </row>
    <row r="46" spans="1:3" x14ac:dyDescent="0.25">
      <c r="A46" s="32"/>
      <c r="B46" s="33"/>
      <c r="C46" s="34"/>
    </row>
    <row r="47" spans="1:3" x14ac:dyDescent="0.25">
      <c r="A47" s="32"/>
      <c r="B47" s="33"/>
      <c r="C47" s="34"/>
    </row>
    <row r="48" spans="1:3" x14ac:dyDescent="0.25">
      <c r="A48" s="32"/>
      <c r="B48" s="33"/>
      <c r="C48" s="34"/>
    </row>
    <row r="49" spans="1:3" x14ac:dyDescent="0.25">
      <c r="A49" s="32"/>
      <c r="B49" s="33"/>
      <c r="C49" s="34"/>
    </row>
    <row r="50" spans="1:3" x14ac:dyDescent="0.25">
      <c r="A50" s="32"/>
      <c r="B50" s="33"/>
      <c r="C50" s="34"/>
    </row>
    <row r="51" spans="1:3" x14ac:dyDescent="0.25">
      <c r="A51" s="32"/>
      <c r="B51" s="33"/>
      <c r="C51" s="34"/>
    </row>
    <row r="52" spans="1:3" x14ac:dyDescent="0.25">
      <c r="A52" s="32"/>
      <c r="B52" s="33"/>
      <c r="C52" s="34"/>
    </row>
    <row r="53" spans="1:3" x14ac:dyDescent="0.25">
      <c r="A53" s="32"/>
      <c r="B53" s="33"/>
      <c r="C53" s="34"/>
    </row>
    <row r="54" spans="1:3" x14ac:dyDescent="0.25">
      <c r="A54" s="32"/>
      <c r="B54" s="33"/>
      <c r="C54" s="34"/>
    </row>
    <row r="55" spans="1:3" x14ac:dyDescent="0.25">
      <c r="A55" s="32"/>
      <c r="B55" s="33"/>
      <c r="C55" s="34"/>
    </row>
    <row r="56" spans="1:3" x14ac:dyDescent="0.25">
      <c r="A56" s="32"/>
      <c r="B56" s="33"/>
      <c r="C56" s="34"/>
    </row>
    <row r="57" spans="1:3" x14ac:dyDescent="0.25">
      <c r="A57" s="32"/>
      <c r="B57" s="33"/>
      <c r="C57" s="34"/>
    </row>
    <row r="58" spans="1:3" x14ac:dyDescent="0.25">
      <c r="A58" s="32"/>
      <c r="B58" s="33"/>
      <c r="C58" s="34"/>
    </row>
    <row r="59" spans="1:3" x14ac:dyDescent="0.25">
      <c r="A59" s="32"/>
      <c r="B59" s="33"/>
      <c r="C59" s="34"/>
    </row>
    <row r="60" spans="1:3" x14ac:dyDescent="0.25">
      <c r="A60" s="32"/>
      <c r="B60" s="33"/>
      <c r="C60" s="34"/>
    </row>
    <row r="61" spans="1:3" x14ac:dyDescent="0.25">
      <c r="A61" s="32"/>
      <c r="B61" s="33"/>
      <c r="C61" s="34"/>
    </row>
    <row r="62" spans="1:3" x14ac:dyDescent="0.25">
      <c r="A62" s="32"/>
      <c r="B62" s="33"/>
      <c r="C62" s="34"/>
    </row>
    <row r="63" spans="1:3" x14ac:dyDescent="0.25">
      <c r="A63" s="32"/>
      <c r="B63" s="33"/>
      <c r="C63" s="34"/>
    </row>
    <row r="64" spans="1:3" x14ac:dyDescent="0.25">
      <c r="A64" s="32"/>
      <c r="B64" s="33"/>
      <c r="C64" s="34"/>
    </row>
    <row r="65" spans="1:3" x14ac:dyDescent="0.25">
      <c r="A65" s="32"/>
      <c r="B65" s="33"/>
      <c r="C65" s="34"/>
    </row>
    <row r="66" spans="1:3" ht="15.75" thickBot="1" x14ac:dyDescent="0.3">
      <c r="A66" s="35"/>
      <c r="B66" s="36"/>
      <c r="C66" s="37"/>
    </row>
    <row r="68" spans="1:3" ht="15.75" thickBot="1" x14ac:dyDescent="0.3">
      <c r="A68" t="s">
        <v>62</v>
      </c>
    </row>
    <row r="69" spans="1:3" x14ac:dyDescent="0.25">
      <c r="A69" s="29"/>
      <c r="B69" s="30"/>
      <c r="C69" s="31"/>
    </row>
    <row r="70" spans="1:3" x14ac:dyDescent="0.25">
      <c r="A70" s="32"/>
      <c r="B70" s="33"/>
      <c r="C70" s="34"/>
    </row>
    <row r="71" spans="1:3" x14ac:dyDescent="0.25">
      <c r="A71" s="32"/>
      <c r="B71" s="33"/>
      <c r="C71" s="34"/>
    </row>
    <row r="72" spans="1:3" x14ac:dyDescent="0.25">
      <c r="A72" s="32"/>
      <c r="B72" s="33"/>
      <c r="C72" s="34"/>
    </row>
    <row r="73" spans="1:3" x14ac:dyDescent="0.25">
      <c r="A73" s="32"/>
      <c r="B73" s="33"/>
      <c r="C73" s="34"/>
    </row>
    <row r="74" spans="1:3" x14ac:dyDescent="0.25">
      <c r="A74" s="32"/>
      <c r="B74" s="33"/>
      <c r="C74" s="34"/>
    </row>
    <row r="75" spans="1:3" x14ac:dyDescent="0.25">
      <c r="A75" s="32"/>
      <c r="B75" s="33"/>
      <c r="C75" s="34"/>
    </row>
    <row r="76" spans="1:3" x14ac:dyDescent="0.25">
      <c r="A76" s="32"/>
      <c r="B76" s="33"/>
      <c r="C76" s="34"/>
    </row>
    <row r="77" spans="1:3" x14ac:dyDescent="0.25">
      <c r="A77" s="32"/>
      <c r="B77" s="33"/>
      <c r="C77" s="34"/>
    </row>
    <row r="78" spans="1:3" x14ac:dyDescent="0.25">
      <c r="A78" s="32"/>
      <c r="B78" s="33"/>
      <c r="C78" s="34"/>
    </row>
    <row r="79" spans="1:3" x14ac:dyDescent="0.25">
      <c r="A79" s="32"/>
      <c r="B79" s="33"/>
      <c r="C79" s="34"/>
    </row>
    <row r="80" spans="1:3" x14ac:dyDescent="0.25">
      <c r="A80" s="32"/>
      <c r="B80" s="33"/>
      <c r="C80" s="34"/>
    </row>
    <row r="81" spans="1:3" x14ac:dyDescent="0.25">
      <c r="A81" s="32"/>
      <c r="B81" s="33"/>
      <c r="C81" s="34"/>
    </row>
    <row r="82" spans="1:3" x14ac:dyDescent="0.25">
      <c r="A82" s="32"/>
      <c r="B82" s="33"/>
      <c r="C82" s="34"/>
    </row>
    <row r="83" spans="1:3" x14ac:dyDescent="0.25">
      <c r="A83" s="32"/>
      <c r="B83" s="33"/>
      <c r="C83" s="34"/>
    </row>
    <row r="84" spans="1:3" x14ac:dyDescent="0.25">
      <c r="A84" s="32"/>
      <c r="B84" s="33"/>
      <c r="C84" s="34"/>
    </row>
    <row r="85" spans="1:3" x14ac:dyDescent="0.25">
      <c r="A85" s="32"/>
      <c r="B85" s="33"/>
      <c r="C85" s="34"/>
    </row>
    <row r="86" spans="1:3" x14ac:dyDescent="0.25">
      <c r="A86" s="32"/>
      <c r="B86" s="33"/>
      <c r="C86" s="34"/>
    </row>
    <row r="87" spans="1:3" ht="7.5" customHeight="1" x14ac:dyDescent="0.25">
      <c r="A87" s="32"/>
      <c r="B87" s="33"/>
      <c r="C87" s="34"/>
    </row>
    <row r="88" spans="1:3" x14ac:dyDescent="0.25">
      <c r="A88" s="32"/>
      <c r="B88" s="33"/>
      <c r="C88" s="34"/>
    </row>
    <row r="89" spans="1:3" ht="6.75" customHeight="1" x14ac:dyDescent="0.25">
      <c r="A89" s="32"/>
      <c r="B89" s="33"/>
      <c r="C89" s="34"/>
    </row>
    <row r="90" spans="1:3" x14ac:dyDescent="0.25">
      <c r="A90" s="32"/>
      <c r="B90" s="33"/>
      <c r="C90" s="34"/>
    </row>
    <row r="91" spans="1:3" x14ac:dyDescent="0.25">
      <c r="A91" s="32"/>
      <c r="B91" s="33"/>
      <c r="C91" s="34"/>
    </row>
    <row r="92" spans="1:3" ht="15.75" thickBot="1" x14ac:dyDescent="0.3">
      <c r="A92" s="35"/>
      <c r="B92" s="36"/>
      <c r="C92" s="37"/>
    </row>
  </sheetData>
  <sheetProtection algorithmName="SHA-512" hashValue="SQTfggxC21rkecPmawp5XsLtmhlu+iVQ+LKV4IcJisxYXQCsGnXcC9UqWmqlgXyaq9hkW6n7IzXls17dImX/Mg==" saltValue="8Rh6uu20MX5eFr7MZJVdfA==" spinCount="100000" sheet="1" selectLockedCells="1"/>
  <mergeCells count="17">
    <mergeCell ref="A1:C1"/>
    <mergeCell ref="A2:C2"/>
    <mergeCell ref="A3:C3"/>
    <mergeCell ref="A23:C23"/>
    <mergeCell ref="A14:A15"/>
    <mergeCell ref="A8:A9"/>
    <mergeCell ref="B6:C6"/>
    <mergeCell ref="B5:C5"/>
    <mergeCell ref="B4:C4"/>
    <mergeCell ref="A17:B17"/>
    <mergeCell ref="A16:B16"/>
    <mergeCell ref="A13:B13"/>
    <mergeCell ref="A44:C66"/>
    <mergeCell ref="A69:C92"/>
    <mergeCell ref="A21:B21"/>
    <mergeCell ref="A22:B22"/>
    <mergeCell ref="B10:C10"/>
  </mergeCells>
  <pageMargins left="0.7" right="0.7" top="0.75" bottom="0.75" header="0.3" footer="0.3"/>
  <pageSetup paperSize="9" orientation="portrait" r:id="rId1"/>
  <headerFooter>
    <oddHeader>&amp;L&amp;G&amp;CML 2.2-90
Valutazione sommativa TRM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37823A-05D3-405C-BF7B-FA4B61F565AC}">
          <x14:formula1>
            <xm:f>Parametri!$A$4:$A$7</xm:f>
          </x14:formula1>
          <xm:sqref>B7</xm:sqref>
        </x14:dataValidation>
        <x14:dataValidation type="list" allowBlank="1" showInputMessage="1" showErrorMessage="1" xr:uid="{4D6C0DF4-B709-4B06-B948-2FB7F96C0C8E}">
          <x14:formula1>
            <xm:f>Parametri!$A$12:$A$14</xm:f>
          </x14:formula1>
          <xm:sqref>B5:C5</xm:sqref>
        </x14:dataValidation>
        <x14:dataValidation type="list" allowBlank="1" showInputMessage="1" showErrorMessage="1" xr:uid="{E965E469-9666-45C9-94ED-2581CC029422}">
          <x14:formula1>
            <xm:f>Parametri!$A$15:$A$28</xm:f>
          </x14:formula1>
          <xm:sqref>B6:C6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1094-9D0C-4101-A128-A184C6BBE52A}">
  <dimension ref="A3:B21"/>
  <sheetViews>
    <sheetView showGridLines="0" zoomScale="160" zoomScaleNormal="160" zoomScaleSheetLayoutView="130" workbookViewId="0">
      <selection activeCell="B12" sqref="B12"/>
    </sheetView>
  </sheetViews>
  <sheetFormatPr defaultRowHeight="15" x14ac:dyDescent="0.25"/>
  <cols>
    <col min="1" max="1" width="71.5703125" bestFit="1" customWidth="1"/>
    <col min="2" max="2" width="13.7109375" bestFit="1" customWidth="1"/>
  </cols>
  <sheetData>
    <row r="3" spans="1:2" ht="21" x14ac:dyDescent="0.35">
      <c r="A3" s="7" t="s">
        <v>31</v>
      </c>
    </row>
    <row r="4" spans="1:2" ht="18.75" x14ac:dyDescent="0.25">
      <c r="A4" s="48" t="s">
        <v>32</v>
      </c>
      <c r="B4" s="48"/>
    </row>
    <row r="6" spans="1:2" x14ac:dyDescent="0.25">
      <c r="A6" s="3"/>
      <c r="B6" s="12" t="s">
        <v>34</v>
      </c>
    </row>
    <row r="7" spans="1:2" ht="30" x14ac:dyDescent="0.25">
      <c r="A7" s="5" t="s">
        <v>33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60" x14ac:dyDescent="0.25">
      <c r="A12" s="5" t="s">
        <v>36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45" x14ac:dyDescent="0.25">
      <c r="A17" s="5" t="s">
        <v>37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29FuHb6BcVOILgUETQybPFKsqVac0th4NbRRIYh3yPu6h6bEzH71BE0g3sS8vu7A6DHFAfeBHalg1UZeClgS4A==" saltValue="l8JmTX1PBfHM7ienafVmow==" spinCount="100000" sheet="1" objects="1" scenarios="1" selectLockedCells="1"/>
  <mergeCells count="4">
    <mergeCell ref="A9:B9"/>
    <mergeCell ref="A14:B14"/>
    <mergeCell ref="A19:B19"/>
    <mergeCell ref="A4:B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3C3270-CC0C-4524-BD9F-643DA21CD579}">
          <x14:formula1>
            <xm:f>Parametri!$A$1:$A$2</xm:f>
          </x14:formula1>
          <xm:sqref>B7 B12 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49E5-3D81-4387-A208-7EFEBB403ADC}">
  <dimension ref="A3:B21"/>
  <sheetViews>
    <sheetView showGridLines="0" zoomScale="160" zoomScaleNormal="160" zoomScaleSheetLayoutView="130" workbookViewId="0">
      <selection activeCell="A9" sqref="A9:B9"/>
    </sheetView>
  </sheetViews>
  <sheetFormatPr defaultRowHeight="15" x14ac:dyDescent="0.25"/>
  <cols>
    <col min="1" max="1" width="71.5703125" bestFit="1" customWidth="1"/>
    <col min="2" max="2" width="13.5703125" customWidth="1"/>
  </cols>
  <sheetData>
    <row r="3" spans="1:2" ht="21" x14ac:dyDescent="0.35">
      <c r="A3" s="7" t="s">
        <v>31</v>
      </c>
    </row>
    <row r="4" spans="1:2" ht="42" customHeight="1" x14ac:dyDescent="0.25">
      <c r="A4" s="48" t="s">
        <v>39</v>
      </c>
      <c r="B4" s="48"/>
    </row>
    <row r="6" spans="1:2" x14ac:dyDescent="0.25">
      <c r="A6" s="3"/>
      <c r="B6" s="12" t="s">
        <v>34</v>
      </c>
    </row>
    <row r="7" spans="1:2" ht="30" x14ac:dyDescent="0.25">
      <c r="A7" s="5" t="s">
        <v>58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60" x14ac:dyDescent="0.25">
      <c r="A12" s="5" t="s">
        <v>57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45" x14ac:dyDescent="0.25">
      <c r="A17" s="5" t="s">
        <v>56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LjfRvGZFb0nGo7t/1427Fx+wDBxcEYD/hF29qQNJtneXHtzdogXgP+9N6RIy7/Fgu832gpmSAl88RIg/xs9vcw==" saltValue="NISCFrnV6riKD91TyBS6SQ==" spinCount="100000" sheet="1" objects="1" scenarios="1" selectLockedCells="1"/>
  <mergeCells count="4">
    <mergeCell ref="A9:B9"/>
    <mergeCell ref="A14:B14"/>
    <mergeCell ref="A19:B19"/>
    <mergeCell ref="A4:B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722B9B2-AD11-4CCB-9624-9A6D0DF07E1C}">
          <x14:formula1>
            <xm:f>Parametri!$A$1:$A$2</xm:f>
          </x14:formula1>
          <xm:sqref>B7 B12 B17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69DE-4177-463C-95B1-21E5AA1BFF18}">
  <dimension ref="A3:B21"/>
  <sheetViews>
    <sheetView showGridLines="0" zoomScale="160" zoomScaleNormal="160" zoomScaleSheetLayoutView="130" workbookViewId="0">
      <selection activeCell="A19" sqref="A19:B19"/>
    </sheetView>
  </sheetViews>
  <sheetFormatPr defaultRowHeight="15" x14ac:dyDescent="0.25"/>
  <cols>
    <col min="1" max="1" width="71.5703125" bestFit="1" customWidth="1"/>
    <col min="2" max="2" width="13.5703125" customWidth="1"/>
  </cols>
  <sheetData>
    <row r="3" spans="1:2" ht="21" x14ac:dyDescent="0.35">
      <c r="A3" s="7" t="s">
        <v>31</v>
      </c>
    </row>
    <row r="4" spans="1:2" ht="38.25" customHeight="1" x14ac:dyDescent="0.25">
      <c r="A4" s="48" t="s">
        <v>41</v>
      </c>
      <c r="B4" s="48"/>
    </row>
    <row r="6" spans="1:2" x14ac:dyDescent="0.25">
      <c r="A6" s="3"/>
      <c r="B6" s="12" t="s">
        <v>34</v>
      </c>
    </row>
    <row r="7" spans="1:2" ht="30" x14ac:dyDescent="0.25">
      <c r="A7" s="5" t="s">
        <v>42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30" x14ac:dyDescent="0.25">
      <c r="A12" s="5" t="s">
        <v>43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45" x14ac:dyDescent="0.25">
      <c r="A17" s="5" t="s">
        <v>44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Nz6jEb83pnGY2V2ZflyCTTxkanEQONNgKIWsi6K0tMcSDPfohGt2yRPBp8dNXK3TsFwpEm4jUBSL1GX0d0avUg==" saltValue="8Rtwis6sdLPS1opp8N0WCQ==" spinCount="100000" sheet="1" objects="1" scenarios="1" selectLockedCells="1"/>
  <mergeCells count="4">
    <mergeCell ref="A4:B4"/>
    <mergeCell ref="A9:B9"/>
    <mergeCell ref="A14:B14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15C191B-4EB7-4E6C-AEE3-9EE135F52AE8}">
          <x14:formula1>
            <xm:f>Parametri!$A$1:$A$2</xm:f>
          </x14:formula1>
          <xm:sqref>B7 B12 B17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3F8A-38A7-41AB-B3D2-D1790B03FED9}">
  <dimension ref="A3:B21"/>
  <sheetViews>
    <sheetView showGridLines="0" zoomScale="160" zoomScaleNormal="160" zoomScaleSheetLayoutView="130" workbookViewId="0">
      <selection activeCell="A9" sqref="A9:B9"/>
    </sheetView>
  </sheetViews>
  <sheetFormatPr defaultRowHeight="15" x14ac:dyDescent="0.25"/>
  <cols>
    <col min="1" max="1" width="71.5703125" bestFit="1" customWidth="1"/>
    <col min="2" max="2" width="13.5703125" customWidth="1"/>
  </cols>
  <sheetData>
    <row r="3" spans="1:2" ht="21" x14ac:dyDescent="0.35">
      <c r="A3" s="7" t="s">
        <v>31</v>
      </c>
    </row>
    <row r="4" spans="1:2" ht="30" customHeight="1" x14ac:dyDescent="0.25">
      <c r="A4" s="48" t="s">
        <v>45</v>
      </c>
      <c r="B4" s="48"/>
    </row>
    <row r="6" spans="1:2" x14ac:dyDescent="0.25">
      <c r="A6" s="3"/>
      <c r="B6" s="12" t="s">
        <v>34</v>
      </c>
    </row>
    <row r="7" spans="1:2" ht="45" x14ac:dyDescent="0.25">
      <c r="A7" s="5" t="s">
        <v>47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45" x14ac:dyDescent="0.25">
      <c r="A12" s="5" t="s">
        <v>46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30" x14ac:dyDescent="0.25">
      <c r="A17" s="5" t="s">
        <v>48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YrbGzdhdYc6ZXj5bqRsy5/ABR1pcQHfBklvwSMD1qbEFNw5vCHTwVKTAf3kdeYHayKsaB5kIDTFOwpa0oBUvKg==" saltValue="ZBu3fBQSwzMJ747RI8EGYg==" spinCount="100000" sheet="1" objects="1" scenarios="1" selectLockedCells="1"/>
  <mergeCells count="4">
    <mergeCell ref="A4:B4"/>
    <mergeCell ref="A9:B9"/>
    <mergeCell ref="A14:B14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7681CF8-AE3A-4C27-8546-69C388D2D0FC}">
          <x14:formula1>
            <xm:f>Parametri!$A$1:$A$2</xm:f>
          </x14:formula1>
          <xm:sqref>B7 B12 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9907-39D3-4AE3-9E4B-E4069F9BAFD2}">
  <dimension ref="A3:B21"/>
  <sheetViews>
    <sheetView showGridLines="0" zoomScale="160" zoomScaleNormal="160" zoomScaleSheetLayoutView="130" workbookViewId="0">
      <selection activeCell="A9" sqref="A9:B9"/>
    </sheetView>
  </sheetViews>
  <sheetFormatPr defaultRowHeight="15" x14ac:dyDescent="0.25"/>
  <cols>
    <col min="1" max="1" width="71.5703125" bestFit="1" customWidth="1"/>
    <col min="2" max="2" width="13.5703125" customWidth="1"/>
  </cols>
  <sheetData>
    <row r="3" spans="1:2" ht="21" x14ac:dyDescent="0.35">
      <c r="A3" s="7" t="s">
        <v>31</v>
      </c>
    </row>
    <row r="4" spans="1:2" ht="30" customHeight="1" x14ac:dyDescent="0.25">
      <c r="A4" s="48" t="s">
        <v>49</v>
      </c>
      <c r="B4" s="48"/>
    </row>
    <row r="6" spans="1:2" x14ac:dyDescent="0.25">
      <c r="A6" s="3"/>
      <c r="B6" s="12" t="s">
        <v>34</v>
      </c>
    </row>
    <row r="7" spans="1:2" ht="45" x14ac:dyDescent="0.25">
      <c r="A7" s="5" t="s">
        <v>50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30" x14ac:dyDescent="0.25">
      <c r="A12" s="5" t="s">
        <v>51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30" x14ac:dyDescent="0.25">
      <c r="A17" s="5" t="s">
        <v>52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iyFyuD80wtWWLHIRTjJXE1I6cLtvFH0UqbEsRLoTCzyT1dwBxchg6d9bVieC4AdIUiZNkngBEIZAxIxk4fX6wQ==" saltValue="qWWQB81YAgqJK9iQix0Szg==" spinCount="100000" sheet="1" objects="1" scenarios="1" selectLockedCells="1"/>
  <mergeCells count="4">
    <mergeCell ref="A4:B4"/>
    <mergeCell ref="A9:B9"/>
    <mergeCell ref="A14:B14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70BB31E-2252-4137-949B-1D1726A21967}">
          <x14:formula1>
            <xm:f>Parametri!$A$1:$A$2</xm:f>
          </x14:formula1>
          <xm:sqref>B7 B12 B17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AEF5-0685-43A8-8D30-4CB6A8FE88E3}">
  <dimension ref="A3:B21"/>
  <sheetViews>
    <sheetView showGridLines="0" zoomScale="160" zoomScaleNormal="160" zoomScaleSheetLayoutView="130" workbookViewId="0">
      <selection activeCell="B7" sqref="B7"/>
    </sheetView>
  </sheetViews>
  <sheetFormatPr defaultRowHeight="15" x14ac:dyDescent="0.25"/>
  <cols>
    <col min="1" max="1" width="71.5703125" bestFit="1" customWidth="1"/>
    <col min="2" max="2" width="13.5703125" customWidth="1"/>
  </cols>
  <sheetData>
    <row r="3" spans="1:2" ht="21" x14ac:dyDescent="0.35">
      <c r="A3" s="7" t="s">
        <v>31</v>
      </c>
    </row>
    <row r="4" spans="1:2" ht="30" customHeight="1" x14ac:dyDescent="0.25">
      <c r="A4" s="48" t="s">
        <v>53</v>
      </c>
      <c r="B4" s="48"/>
    </row>
    <row r="6" spans="1:2" x14ac:dyDescent="0.25">
      <c r="A6" s="3"/>
      <c r="B6" s="12" t="s">
        <v>34</v>
      </c>
    </row>
    <row r="7" spans="1:2" ht="30" x14ac:dyDescent="0.25">
      <c r="A7" s="5" t="s">
        <v>54</v>
      </c>
      <c r="B7" s="27" t="s">
        <v>21</v>
      </c>
    </row>
    <row r="8" spans="1:2" x14ac:dyDescent="0.25">
      <c r="A8" s="3" t="s">
        <v>35</v>
      </c>
      <c r="B8" s="4"/>
    </row>
    <row r="9" spans="1:2" ht="99.95" customHeight="1" x14ac:dyDescent="0.25">
      <c r="A9" s="46"/>
      <c r="B9" s="47"/>
    </row>
    <row r="11" spans="1:2" x14ac:dyDescent="0.25">
      <c r="A11" s="3"/>
      <c r="B11" s="12" t="s">
        <v>34</v>
      </c>
    </row>
    <row r="12" spans="1:2" ht="30" x14ac:dyDescent="0.25">
      <c r="A12" s="5" t="s">
        <v>55</v>
      </c>
      <c r="B12" s="27" t="s">
        <v>21</v>
      </c>
    </row>
    <row r="13" spans="1:2" x14ac:dyDescent="0.25">
      <c r="A13" s="3" t="s">
        <v>35</v>
      </c>
      <c r="B13" s="4"/>
    </row>
    <row r="14" spans="1:2" ht="99.95" customHeight="1" x14ac:dyDescent="0.25">
      <c r="A14" s="46"/>
      <c r="B14" s="47"/>
    </row>
    <row r="16" spans="1:2" x14ac:dyDescent="0.25">
      <c r="A16" s="3"/>
      <c r="B16" s="12" t="s">
        <v>34</v>
      </c>
    </row>
    <row r="17" spans="1:2" ht="45" x14ac:dyDescent="0.25">
      <c r="A17" s="5" t="s">
        <v>40</v>
      </c>
      <c r="B17" s="27" t="s">
        <v>21</v>
      </c>
    </row>
    <row r="18" spans="1:2" x14ac:dyDescent="0.25">
      <c r="A18" s="3" t="s">
        <v>35</v>
      </c>
      <c r="B18" s="4"/>
    </row>
    <row r="19" spans="1:2" ht="99.95" customHeight="1" x14ac:dyDescent="0.25">
      <c r="A19" s="46"/>
      <c r="B19" s="47"/>
    </row>
    <row r="21" spans="1:2" ht="18.75" x14ac:dyDescent="0.3">
      <c r="A21" s="6" t="s">
        <v>38</v>
      </c>
      <c r="B21" s="19">
        <f>SUM(IF(B7=Parametri!$A$1,1,0),IF(B12=Parametri!$A$1,1,0),IF(B17=Parametri!$A$1,1,0))</f>
        <v>0</v>
      </c>
    </row>
  </sheetData>
  <sheetProtection algorithmName="SHA-512" hashValue="kfZpaUJ9HXCORDrxUJAj7rQ0fzfey+GNBGhvMWKVffpL9N7YKsOuVvU7dP+w+LAo3lX9hfMAk3i6YGSgXxHKdw==" saltValue="Ht4YQB+dRVilTx/M/EKS4Q==" spinCount="100000" sheet="1" objects="1" scenarios="1" selectLockedCells="1"/>
  <mergeCells count="4">
    <mergeCell ref="A4:B4"/>
    <mergeCell ref="A9:B9"/>
    <mergeCell ref="A14:B14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&amp;L&amp;G&amp;CML 2.2-90
Valutazione sommativa TRM nuovo ciclo &amp;RVersione 2.1 - 19.09.2025</oddHeader>
    <oddFooter>&amp;R&amp;P di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322C72-A3C6-48AD-B79E-7B34B51AE725}">
          <x14:formula1>
            <xm:f>Parametri!$A$1:$A$2</xm:f>
          </x14:formula1>
          <xm:sqref>B7 B12 B17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77d194-9ed3-4107-ac4a-502f1e447573">
      <Terms xmlns="http://schemas.microsoft.com/office/infopath/2007/PartnerControls"/>
    </lcf76f155ced4ddcb4097134ff3c332f>
    <TaxCatchAll xmlns="a006fe59-6d4b-49de-a265-8c3c38bf19f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B485E467C7B46BD0CB1D23CBA53BD" ma:contentTypeVersion="23" ma:contentTypeDescription="Creare un nuovo documento." ma:contentTypeScope="" ma:versionID="7ce0a3f0988b7510fb387b8f464aa1de">
  <xsd:schema xmlns:xsd="http://www.w3.org/2001/XMLSchema" xmlns:xs="http://www.w3.org/2001/XMLSchema" xmlns:p="http://schemas.microsoft.com/office/2006/metadata/properties" xmlns:ns2="8677d194-9ed3-4107-ac4a-502f1e447573" xmlns:ns3="a006fe59-6d4b-49de-a265-8c3c38bf19f3" targetNamespace="http://schemas.microsoft.com/office/2006/metadata/properties" ma:root="true" ma:fieldsID="72e300be1e38ebdf8e5170e7d135afec" ns2:_="" ns3:_="">
    <xsd:import namespace="8677d194-9ed3-4107-ac4a-502f1e447573"/>
    <xsd:import namespace="a006fe59-6d4b-49de-a265-8c3c38bf19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7d194-9ed3-4107-ac4a-502f1e447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2b4c9a51-351d-4bb7-a85c-0ec8e3fad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6fe59-6d4b-49de-a265-8c3c38bf19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26d096-a4ce-48ae-abe0-aad69d8f48bc}" ma:internalName="TaxCatchAll" ma:showField="CatchAllData" ma:web="a006fe59-6d4b-49de-a265-8c3c38bf19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F2E16-18F5-4606-8DB1-0E8BC3E0031A}">
  <ds:schemaRefs>
    <ds:schemaRef ds:uri="http://schemas.microsoft.com/office/2006/metadata/properties"/>
    <ds:schemaRef ds:uri="http://schemas.microsoft.com/office/infopath/2007/PartnerControls"/>
    <ds:schemaRef ds:uri="8677d194-9ed3-4107-ac4a-502f1e447573"/>
    <ds:schemaRef ds:uri="a006fe59-6d4b-49de-a265-8c3c38bf19f3"/>
  </ds:schemaRefs>
</ds:datastoreItem>
</file>

<file path=customXml/itemProps2.xml><?xml version="1.0" encoding="utf-8"?>
<ds:datastoreItem xmlns:ds="http://schemas.openxmlformats.org/officeDocument/2006/customXml" ds:itemID="{0B26BC25-8D48-4AA4-A20C-ECB7786C73E7}"/>
</file>

<file path=customXml/itemProps3.xml><?xml version="1.0" encoding="utf-8"?>
<ds:datastoreItem xmlns:ds="http://schemas.openxmlformats.org/officeDocument/2006/customXml" ds:itemID="{76F27794-FCD7-4A3B-BBC2-CE32C474A1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Parametri</vt:lpstr>
      <vt:lpstr>Generale</vt:lpstr>
      <vt:lpstr>PL1</vt:lpstr>
      <vt:lpstr>PL2a</vt:lpstr>
      <vt:lpstr>PL2b</vt:lpstr>
      <vt:lpstr>PL3</vt:lpstr>
      <vt:lpstr>PL4</vt:lpstr>
      <vt:lpstr>PL5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Ghiggi Athos (DOCENTE)</dc:creator>
  <cp:lastModifiedBy>Conace Giuseppe</cp:lastModifiedBy>
  <cp:lastPrinted>2025-09-23T13:00:52Z</cp:lastPrinted>
  <dcterms:created xsi:type="dcterms:W3CDTF">2025-01-28T12:54:16Z</dcterms:created>
  <dcterms:modified xsi:type="dcterms:W3CDTF">2025-11-21T09:31:02Z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0x010100602B485E467C7B46BD0CB1D23CBA53BD</vt:lpwstr>
  </property>
  <property fmtid="{D5CDD505-2E9C-101B-9397-08002B2CF9AE}" pid="3" name="MediaServiceImageTags">
    <vt:lpwstr/>
  </property>
</Properties>
</file>